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710" windowHeight="831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24519"/>
  <fileRecoveryPr repairLoad="1"/>
</workbook>
</file>

<file path=xl/calcChain.xml><?xml version="1.0" encoding="utf-8"?>
<calcChain xmlns="http://schemas.openxmlformats.org/spreadsheetml/2006/main">
  <c r="C18" i="3"/>
  <c r="C11" l="1"/>
  <c r="C14"/>
  <c r="C19"/>
  <c r="D18" i="4"/>
  <c r="D11"/>
  <c r="A15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<sst xmlns="http://schemas.openxmlformats.org/spreadsheetml/2006/main" count="60" uniqueCount="48">
  <si>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</si>
  <si>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</si>
  <si>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</si>
  <si>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</si>
  <si>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</si>
  <si>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</si>
  <si>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</si>
  <si>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</si>
  <si>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</si>
  <si>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</si>
  <si>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</si>
  <si>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</si>
  <si>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</si>
  <si>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</si>
  <si>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</si>
  <si>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</si>
  <si>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</si>
  <si>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</si>
  <si>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</si>
  <si>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</si>
  <si>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</si>
  <si>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</si>
  <si>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</si>
  <si>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</si>
  <si>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</si>
  <si>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</si>
  <si>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</si>
  <si>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</si>
  <si>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</si>
  <si>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</si>
  <si>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</si>
  <si>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</si>
  <si>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</si>
  <si>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</si>
  <si>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</si>
  <si>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</si>
  <si>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</si>
  <si>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</si>
  <si>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</si>
  <si>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</si>
  <si>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</si>
  <si>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пгт.Светлая</t>
  </si>
  <si>
    <t>Необходимая валовая выручка от реализации электрической энергии</t>
  </si>
  <si>
    <t>Отчисления в страховые фонды</t>
  </si>
  <si>
    <t>Факт 2016г.</t>
  </si>
  <si>
    <t xml:space="preserve">  в сфере электроснабжения за 2016 год</t>
  </si>
  <si>
    <t>Факт за 2016г.</t>
  </si>
  <si>
    <t>Структура основных производственных расходов
КГУП "Примтеплоэнерго" за 2016 год 
 в сфере электроснабжения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</si>
</sst>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6" fontId="2" fillId="2" borderId="0" xfId="2" applyNumberFormat="1" applyFont="1" applyFill="1"/>
    <xf numFmtId="43" fontId="8" fillId="2" borderId="0" xfId="0" applyNumberFormat="1" applyFont="1" applyFill="1"/>
    <xf numFmtId="0" fontId="4" fillId="2" borderId="4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F22" sqref="F22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12" style="21" customWidth="1"/>
    <col min="6" max="6" width="12.7109375" style="21" bestFit="1" customWidth="1"/>
    <col min="7" max="16384" width="9.140625" style="21"/>
  </cols>
  <sheetData>
    <row r="1" spans="1:4" ht="6" customHeight="1">
      <c r="D1" s="23"/>
    </row>
    <row r="2" spans="1:4" ht="21.75" customHeight="1">
      <c r="A2" s="48" t="s">
        <v>0</v>
      </c>
      <c r="B2" s="48"/>
      <c r="C2" s="48"/>
      <c r="D2" s="48"/>
    </row>
    <row r="3" spans="1:4" ht="33.75" customHeight="1">
      <c r="A3" s="49" t="s">
        <v>45</v>
      </c>
      <c r="B3" s="49"/>
      <c r="C3" s="49"/>
      <c r="D3" s="49"/>
    </row>
    <row r="4" spans="1:4" ht="21.75" customHeight="1">
      <c r="A4" s="50" t="s">
        <v>41</v>
      </c>
      <c r="B4" s="50"/>
      <c r="C4" s="50"/>
      <c r="D4" s="50"/>
    </row>
    <row r="5" spans="1:4" ht="4.5" customHeight="1">
      <c r="A5" s="24"/>
      <c r="B5" s="24"/>
      <c r="C5" s="24"/>
      <c r="D5" s="24"/>
    </row>
    <row r="6" spans="1:4" ht="48" customHeight="1">
      <c r="A6" s="34" t="s">
        <v>1</v>
      </c>
      <c r="B6" s="34" t="s">
        <v>2</v>
      </c>
      <c r="C6" s="34" t="s">
        <v>3</v>
      </c>
      <c r="D6" s="39" t="s">
        <v>44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51" t="s">
        <v>4</v>
      </c>
      <c r="B8" s="51"/>
      <c r="C8" s="51"/>
      <c r="D8" s="51"/>
    </row>
    <row r="9" spans="1:4" ht="27" customHeight="1">
      <c r="A9" s="1" t="s">
        <v>28</v>
      </c>
      <c r="B9" s="26" t="s">
        <v>29</v>
      </c>
      <c r="C9" s="29" t="s">
        <v>30</v>
      </c>
      <c r="D9" s="44">
        <v>2215.3200000000002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44">
        <v>2167.7399999999998</v>
      </c>
    </row>
    <row r="11" spans="1:4" ht="30.95" customHeight="1">
      <c r="A11" s="1" t="s">
        <v>16</v>
      </c>
      <c r="B11" s="26" t="s">
        <v>34</v>
      </c>
      <c r="C11" s="29" t="s">
        <v>6</v>
      </c>
      <c r="D11" s="44">
        <f>(D10-D12)/D10*100</f>
        <v>27.213842250454384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44">
        <v>1577.814656</v>
      </c>
    </row>
    <row r="13" spans="1:4" ht="30.95" customHeight="1">
      <c r="A13" s="2" t="s">
        <v>31</v>
      </c>
      <c r="B13" s="30" t="s">
        <v>38</v>
      </c>
      <c r="C13" s="29" t="s">
        <v>30</v>
      </c>
      <c r="D13" s="45">
        <v>1021.9462940000001</v>
      </c>
    </row>
    <row r="14" spans="1:4" ht="22.5" customHeight="1">
      <c r="A14" s="52" t="s">
        <v>7</v>
      </c>
      <c r="B14" s="53"/>
      <c r="C14" s="43"/>
      <c r="D14" s="46"/>
    </row>
    <row r="15" spans="1:4" ht="35.450000000000003" customHeight="1">
      <c r="A15" s="2">
        <f>A12+1</f>
        <v>5</v>
      </c>
      <c r="B15" s="40" t="s">
        <v>42</v>
      </c>
      <c r="C15" s="28" t="s">
        <v>8</v>
      </c>
      <c r="D15" s="36">
        <v>12769.882660000001</v>
      </c>
    </row>
    <row r="16" spans="1:4" ht="37.5" customHeight="1">
      <c r="A16" s="2">
        <f>A15+1</f>
        <v>6</v>
      </c>
      <c r="B16" s="26" t="s">
        <v>35</v>
      </c>
      <c r="C16" s="32" t="s">
        <v>8</v>
      </c>
      <c r="D16" s="36">
        <v>17049.291529999999</v>
      </c>
    </row>
    <row r="17" spans="1:6" ht="21" customHeight="1">
      <c r="A17" s="2">
        <f>A16+1</f>
        <v>7</v>
      </c>
      <c r="B17" s="26" t="s">
        <v>39</v>
      </c>
      <c r="C17" s="32" t="s">
        <v>8</v>
      </c>
      <c r="D17" s="36">
        <v>36702.515287885006</v>
      </c>
    </row>
    <row r="18" spans="1:6" ht="36" customHeight="1">
      <c r="A18" s="2">
        <f>A17+1</f>
        <v>8</v>
      </c>
      <c r="B18" s="26" t="s">
        <v>40</v>
      </c>
      <c r="C18" s="32" t="s">
        <v>8</v>
      </c>
      <c r="D18" s="36">
        <f>D15-D17</f>
        <v>-23932.632627885003</v>
      </c>
      <c r="F18" s="41"/>
    </row>
    <row r="19" spans="1:6" ht="33.950000000000003" customHeight="1">
      <c r="A19" s="2">
        <f>A18+1</f>
        <v>9</v>
      </c>
      <c r="B19" s="26" t="s">
        <v>36</v>
      </c>
      <c r="C19" s="32" t="s">
        <v>8</v>
      </c>
      <c r="D19" s="36">
        <v>-6883.3410978850079</v>
      </c>
    </row>
    <row r="20" spans="1:6" ht="33.950000000000003" customHeight="1">
      <c r="D20" s="3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20" sqref="A2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5" t="s">
        <v>47</v>
      </c>
      <c r="B2" s="55"/>
      <c r="C2" s="55"/>
      <c r="D2" s="55"/>
      <c r="E2" s="55"/>
      <c r="F2" s="55"/>
      <c r="G2" s="55"/>
      <c r="H2" s="55"/>
    </row>
    <row r="3" spans="1:8" ht="5.25" customHeight="1">
      <c r="A3" s="35"/>
      <c r="B3" s="35"/>
      <c r="C3" s="35"/>
    </row>
    <row r="4" spans="1:8" ht="20.25" customHeight="1">
      <c r="A4" s="31" t="s">
        <v>41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6" t="s">
        <v>10</v>
      </c>
      <c r="B6" s="56" t="s">
        <v>2</v>
      </c>
      <c r="C6" s="59" t="s">
        <v>46</v>
      </c>
    </row>
    <row r="7" spans="1:8" ht="18" customHeight="1">
      <c r="A7" s="57"/>
      <c r="B7" s="57"/>
      <c r="C7" s="59"/>
    </row>
    <row r="8" spans="1:8" ht="18" customHeight="1">
      <c r="A8" s="58"/>
      <c r="B8" s="58"/>
      <c r="C8" s="59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37">
        <v>23251.148040000007</v>
      </c>
    </row>
    <row r="11" spans="1:8" s="10" customFormat="1" ht="31.5">
      <c r="A11" s="12" t="s">
        <v>11</v>
      </c>
      <c r="B11" s="9" t="s">
        <v>12</v>
      </c>
      <c r="C11" s="37">
        <f>SUM(C12:C13)</f>
        <v>6051.4056299999993</v>
      </c>
    </row>
    <row r="12" spans="1:8" ht="18" customHeight="1">
      <c r="A12" s="11" t="s">
        <v>13</v>
      </c>
      <c r="B12" s="13" t="s">
        <v>14</v>
      </c>
      <c r="C12" s="38">
        <v>4648.0320199999996</v>
      </c>
    </row>
    <row r="13" spans="1:8" ht="18" customHeight="1">
      <c r="A13" s="11" t="s">
        <v>15</v>
      </c>
      <c r="B13" s="13" t="s">
        <v>43</v>
      </c>
      <c r="C13" s="38">
        <v>1403.3736099999999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462.6743800000001</v>
      </c>
    </row>
    <row r="15" spans="1:8" ht="18" customHeight="1">
      <c r="A15" s="11" t="s">
        <v>18</v>
      </c>
      <c r="B15" s="13" t="s">
        <v>19</v>
      </c>
      <c r="C15" s="38">
        <v>452.29214000000007</v>
      </c>
    </row>
    <row r="16" spans="1:8" ht="18" customHeight="1">
      <c r="A16" s="11" t="s">
        <v>20</v>
      </c>
      <c r="B16" s="13" t="s">
        <v>21</v>
      </c>
      <c r="C16" s="38">
        <v>10.382239999999999</v>
      </c>
    </row>
    <row r="17" spans="1:5" s="10" customFormat="1" ht="18" customHeight="1">
      <c r="A17" s="8" t="s">
        <v>22</v>
      </c>
      <c r="B17" s="14" t="s">
        <v>23</v>
      </c>
      <c r="C17" s="37">
        <v>3868.73144</v>
      </c>
    </row>
    <row r="18" spans="1:5" s="10" customFormat="1" ht="31.5">
      <c r="A18" s="11" t="s">
        <v>24</v>
      </c>
      <c r="B18" s="15" t="s">
        <v>25</v>
      </c>
      <c r="C18" s="47">
        <f>C19-C10-C11-C14-C17</f>
        <v>3068.5557978849988</v>
      </c>
      <c r="D18" s="42"/>
      <c r="E18" s="27"/>
    </row>
    <row r="19" spans="1:5" s="10" customFormat="1" ht="20.25" customHeight="1">
      <c r="A19" s="8" t="s">
        <v>5</v>
      </c>
      <c r="B19" s="14" t="s">
        <v>26</v>
      </c>
      <c r="C19" s="37">
        <f>'ОснПок ЭлЭн факт2016'!D17</f>
        <v>36702.515287885006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4"/>
      <c r="B21" s="54"/>
      <c r="C21" s="54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2017-06-02T09:57:28Z</cp:lastPrinted>
  <dcterms:created xsi:type="dcterms:W3CDTF">2010-09-03T05:16:10Z</dcterms:created>
  <dcterms:modified xsi:type="dcterms:W3CDTF">2017-05-30T23:59:36Z</dcterms:modified>
</cp:coreProperties>
</file>